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<sst xmlns="http://schemas.openxmlformats.org/spreadsheetml/2006/main" count="250" uniqueCount="246">
  <si>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</si>
  <si>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</si>
  <si>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</si>
  <si>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</si>
  <si>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</si>
  <si>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</si>
  <si>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</si>
  <si>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</si>
  <si>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</si>
  <si>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</si>
  <si>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</si>
  <si>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</si>
  <si>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</si>
  <si>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</si>
  <si>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</si>
  <si>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</si>
  <si>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</si>
  <si>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</si>
  <si>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</si>
  <si>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</si>
  <si>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</si>
  <si>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</si>
  <si>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</si>
  <si>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</si>
  <si>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</si>
  <si>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</si>
  <si>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</si>
  <si>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</si>
  <si>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</si>
  <si>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</si>
  <si>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</si>
  <si>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</si>
  <si>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</si>
  <si>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</si>
  <si>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</si>
  <si>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</si>
  <si>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</si>
  <si>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</si>
  <si>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</si>
  <si>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</si>
  <si>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</si>
  <si>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</si>
  <si>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</si>
  <si>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</si>
  <si>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</si>
  <si>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</si>
  <si>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</si>
  <si>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</si>
  <si>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</si>
  <si>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</si>
  <si>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</si>
  <si>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</si>
  <si>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</si>
  <si>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</si>
  <si>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</si>
  <si>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</si>
  <si>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</si>
  <si>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</si>
  <si>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</si>
  <si>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</si>
  <si>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</si>
  <si>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</si>
  <si>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</si>
  <si>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</si>
  <si>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</si>
  <si>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</si>
  <si>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</si>
  <si>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</si>
  <si>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</si>
  <si>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</si>
  <si>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</si>
  <si>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</si>
  <si>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</si>
  <si>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</si>
  <si>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</si>
  <si>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</si>
  <si>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</si>
  <si>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</si>
  <si>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</si>
  <si>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</si>
  <si>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</si>
  <si>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</si>
  <si>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</si>
  <si>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</si>
  <si>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</si>
  <si>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</si>
  <si>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</si>
  <si>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</si>
  <si>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</si>
  <si>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</si>
  <si>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</si>
  <si>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</si>
  <si>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</si>
  <si>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</si>
  <si>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</si>
  <si>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</si>
  <si>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</si>
  <si>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</si>
  <si>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</si>
  <si>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</si>
  <si>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</si>
  <si>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</si>
  <si>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</si>
  <si>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</si>
  <si>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</si>
  <si>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</si>
  <si>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</si>
  <si>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</si>
  <si>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</si>
  <si>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</si>
  <si>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</si>
  <si>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</si>
  <si>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</si>
  <si>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</si>
  <si>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</si>
  <si>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</si>
  <si>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</si>
  <si>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</si>
  <si>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</si>
  <si>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</si>
  <si>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</si>
  <si>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</si>
  <si>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</si>
  <si>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</si>
  <si>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</si>
  <si>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</si>
  <si>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</si>
  <si>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</si>
  <si>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</si>
  <si>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</si>
  <si>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</si>
  <si>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</si>
  <si>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</si>
  <si>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</si>
  <si>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</si>
  <si>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</si>
  <si>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</si>
  <si>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</si>
  <si>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</si>
  <si>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</si>
  <si>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</si>
  <si>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</si>
  <si>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</si>
  <si>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</si>
  <si>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</si>
  <si>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</si>
  <si>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</si>
  <si>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</si>
  <si>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</si>
  <si>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</si>
  <si>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</si>
  <si>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</si>
  <si>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</si>
  <si>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</si>
  <si>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</si>
  <si>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</si>
  <si>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</si>
  <si>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</si>
  <si>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</si>
  <si>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</si>
  <si>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</si>
  <si>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</si>
  <si>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</si>
  <si>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</si>
  <si>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</si>
  <si>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</si>
  <si>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</si>
  <si>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</si>
  <si>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</si>
  <si>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</si>
  <si>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</si>
  <si>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</si>
  <si>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</si>
  <si>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</si>
  <si>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</si>
  <si>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</si>
  <si>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</si>
  <si>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</si>
  <si>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</si>
  <si>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</si>
  <si>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</si>
  <si>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</si>
  <si>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</si>
  <si>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</si>
  <si>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</si>
  <si>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</si>
  <si>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</si>
  <si>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</si>
  <si>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</si>
  <si>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</si>
  <si>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</si>
  <si>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</si>
  <si>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</si>
  <si>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</si>
  <si>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</si>
  <si>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</si>
  <si>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</si>
  <si>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</si>
  <si>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</si>
  <si>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</si>
  <si>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</si>
  <si>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</si>
  <si>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</si>
  <si>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</si>
  <si>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</si>
  <si>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</si>
  <si>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</si>
  <si>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</si>
  <si>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</si>
  <si>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</si>
  <si>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</si>
  <si>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</si>
  <si>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</si>
  <si>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</si>
  <si>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</si>
  <si>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</si>
  <si>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</si>
  <si>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</si>
  <si>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</si>
  <si>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</si>
  <si>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</si>
  <si>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</si>
  <si>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</si>
  <si>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</si>
  <si>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</si>
  <si>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</si>
  <si>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</si>
  <si>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</si>
  <si>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</si>
  <si>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</si>
  <si>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</si>
  <si>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</si>
  <si>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</si>
  <si>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</si>
  <si>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</si>
  <si>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</si>
  <si>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19-05-2020</t>
  </si>
  <si>
    <t>Numero casi di QUARANTENE/ISOLAMENTI CONCLUSI al 19-05-2020</t>
  </si>
  <si>
    <t>Isolamento/Qarantena al 20-05-2020</t>
  </si>
  <si>
    <t>Totale casi di QUARANTENE/ISOLAMENTI  al 20-05-2020</t>
  </si>
  <si>
    <t>Numero casi di QUARANTENE CONCLUSE al 20-05-2020</t>
  </si>
  <si>
    <t>Numero casi di ISOLAMENTI DOMICILIARI FIDUCIARI IN CORSO al 20-05-2020</t>
  </si>
  <si>
    <t>Numero casi di ISOLAMENTI DOMICILIARI FIDUCIARI CONCLUSI  al 20-05-2020</t>
  </si>
  <si>
    <t>Numero casi di QUARANTENE/ISOLAMENTI IN CORSO al 20-05-2020</t>
  </si>
  <si>
    <t>Numero casi di QUARANTENE/ISOLAMENTI CONCLUSI al 20-05-2020</t>
  </si>
  <si>
    <t>Numero casi di QUARANTENE IN CORSO al 20-05-2020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</si>
</sst>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0</v>
      </c>
      <c r="L4" s="6">
        <f>G4+I4</f>
        <v>35</v>
      </c>
      <c r="M4" s="11">
        <f t="shared" ref="M4:M35" si="0">L4-E4</f>
        <v>0</v>
      </c>
      <c r="N4" s="6">
        <f>L4+J4</f>
        <v>41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1</v>
      </c>
      <c r="L6" s="6">
        <f t="shared" si="3"/>
        <v>13</v>
      </c>
      <c r="M6" s="11">
        <f t="shared" si="0"/>
        <v>-1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36</v>
      </c>
      <c r="E7" s="6">
        <v>511</v>
      </c>
      <c r="F7" s="6">
        <v>25</v>
      </c>
      <c r="G7" s="6">
        <v>443</v>
      </c>
      <c r="H7" s="6">
        <v>13</v>
      </c>
      <c r="I7" s="6">
        <v>67</v>
      </c>
      <c r="J7" s="6">
        <f t="shared" si="1"/>
        <v>38</v>
      </c>
      <c r="K7" s="11">
        <f>J7-D7</f>
        <v>2</v>
      </c>
      <c r="L7" s="6">
        <f>G7+I7</f>
        <v>510</v>
      </c>
      <c r="M7" s="11">
        <f>L7-E7</f>
        <v>-1</v>
      </c>
      <c r="N7" s="6">
        <f t="shared" si="4"/>
        <v>548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8</v>
      </c>
      <c r="E9" s="6">
        <v>117</v>
      </c>
      <c r="F9" s="6">
        <v>4</v>
      </c>
      <c r="G9" s="6">
        <v>102</v>
      </c>
      <c r="H9" s="6">
        <v>4</v>
      </c>
      <c r="I9" s="6">
        <v>15</v>
      </c>
      <c r="J9" s="6">
        <f t="shared" si="1"/>
        <v>8</v>
      </c>
      <c r="K9" s="11">
        <f t="shared" si="2"/>
        <v>0</v>
      </c>
      <c r="L9" s="6">
        <f t="shared" si="3"/>
        <v>117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1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246</v>
      </c>
      <c r="E11" s="6">
        <v>1988</v>
      </c>
      <c r="F11" s="6">
        <v>209</v>
      </c>
      <c r="G11" s="6">
        <v>1743</v>
      </c>
      <c r="H11" s="6">
        <v>27</v>
      </c>
      <c r="I11" s="6">
        <v>252</v>
      </c>
      <c r="J11" s="6">
        <f t="shared" si="1"/>
        <v>236</v>
      </c>
      <c r="K11" s="11">
        <f t="shared" si="2"/>
        <v>-10</v>
      </c>
      <c r="L11" s="6">
        <f t="shared" si="3"/>
        <v>1995</v>
      </c>
      <c r="M11" s="11">
        <f t="shared" si="0"/>
        <v>7</v>
      </c>
      <c r="N11" s="6">
        <f>L11+J11</f>
        <v>2231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9</v>
      </c>
      <c r="E14" s="6">
        <v>424</v>
      </c>
      <c r="F14" s="6">
        <v>3</v>
      </c>
      <c r="G14" s="6">
        <v>320</v>
      </c>
      <c r="H14" s="6">
        <v>6</v>
      </c>
      <c r="I14" s="6">
        <v>104</v>
      </c>
      <c r="J14" s="6">
        <f t="shared" si="1"/>
        <v>9</v>
      </c>
      <c r="K14" s="11">
        <f t="shared" si="2"/>
        <v>0</v>
      </c>
      <c r="L14" s="6">
        <f t="shared" si="3"/>
        <v>424</v>
      </c>
      <c r="M14" s="11">
        <f>L14-E14</f>
        <v>0</v>
      </c>
      <c r="N14" s="6">
        <f t="shared" si="4"/>
        <v>433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26</v>
      </c>
      <c r="E16" s="6">
        <v>353</v>
      </c>
      <c r="F16" s="6">
        <v>15</v>
      </c>
      <c r="G16" s="6">
        <v>296</v>
      </c>
      <c r="H16" s="6">
        <v>4</v>
      </c>
      <c r="I16" s="6">
        <v>64</v>
      </c>
      <c r="J16" s="6">
        <f t="shared" si="1"/>
        <v>19</v>
      </c>
      <c r="K16" s="11">
        <f t="shared" si="2"/>
        <v>-7</v>
      </c>
      <c r="L16" s="6">
        <f t="shared" si="3"/>
        <v>360</v>
      </c>
      <c r="M16" s="11">
        <f t="shared" si="0"/>
        <v>7</v>
      </c>
      <c r="N16" s="6">
        <f>L16+J16</f>
        <v>379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5</v>
      </c>
      <c r="E18" s="6">
        <v>96</v>
      </c>
      <c r="F18" s="6">
        <v>1</v>
      </c>
      <c r="G18" s="6">
        <v>64</v>
      </c>
      <c r="H18" s="6">
        <v>3</v>
      </c>
      <c r="I18" s="6">
        <v>33</v>
      </c>
      <c r="J18" s="6">
        <f t="shared" si="1"/>
        <v>4</v>
      </c>
      <c r="K18" s="11">
        <f t="shared" si="2"/>
        <v>-1</v>
      </c>
      <c r="L18" s="6">
        <f t="shared" si="3"/>
        <v>97</v>
      </c>
      <c r="M18" s="11">
        <f t="shared" si="0"/>
        <v>1</v>
      </c>
      <c r="N18" s="6">
        <f t="shared" si="4"/>
        <v>101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3</v>
      </c>
      <c r="G22" s="6">
        <v>257</v>
      </c>
      <c r="H22" s="6">
        <v>8</v>
      </c>
      <c r="I22" s="6">
        <v>21</v>
      </c>
      <c r="J22" s="6">
        <f t="shared" si="1"/>
        <v>11</v>
      </c>
      <c r="K22" s="16">
        <f t="shared" si="2"/>
        <v>-1</v>
      </c>
      <c r="L22" s="15">
        <f t="shared" si="3"/>
        <v>278</v>
      </c>
      <c r="M22" s="16">
        <f t="shared" si="0"/>
        <v>0</v>
      </c>
      <c r="N22" s="15">
        <f>L22+J22</f>
        <v>289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0</v>
      </c>
      <c r="G25" s="6">
        <v>49</v>
      </c>
      <c r="H25" s="6">
        <v>2</v>
      </c>
      <c r="I25" s="6">
        <v>19</v>
      </c>
      <c r="J25" s="6">
        <f t="shared" si="1"/>
        <v>2</v>
      </c>
      <c r="K25" s="11">
        <f>J25-D25</f>
        <v>-3</v>
      </c>
      <c r="L25" s="6">
        <f t="shared" si="3"/>
        <v>68</v>
      </c>
      <c r="M25" s="11">
        <f t="shared" si="0"/>
        <v>3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40</v>
      </c>
      <c r="F26" s="6">
        <v>4</v>
      </c>
      <c r="G26" s="6">
        <v>36</v>
      </c>
      <c r="H26" s="6">
        <v>1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6</v>
      </c>
      <c r="E27" s="6">
        <v>29</v>
      </c>
      <c r="F27" s="6">
        <v>5</v>
      </c>
      <c r="G27" s="6">
        <v>21</v>
      </c>
      <c r="H27" s="6">
        <v>0</v>
      </c>
      <c r="I27" s="6">
        <v>8</v>
      </c>
      <c r="J27" s="6">
        <f t="shared" si="1"/>
        <v>5</v>
      </c>
      <c r="K27" s="11">
        <f t="shared" si="2"/>
        <v>-1</v>
      </c>
      <c r="L27" s="6">
        <f t="shared" si="3"/>
        <v>29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4</v>
      </c>
      <c r="E31" s="6">
        <v>42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-1</v>
      </c>
      <c r="L31" s="6">
        <f t="shared" si="3"/>
        <v>43</v>
      </c>
      <c r="M31" s="11">
        <f t="shared" si="0"/>
        <v>1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10</v>
      </c>
      <c r="E32" s="6">
        <v>87</v>
      </c>
      <c r="F32" s="6">
        <v>12</v>
      </c>
      <c r="G32" s="6">
        <v>70</v>
      </c>
      <c r="H32" s="6">
        <v>3</v>
      </c>
      <c r="I32" s="6">
        <v>17</v>
      </c>
      <c r="J32" s="6">
        <f t="shared" si="1"/>
        <v>15</v>
      </c>
      <c r="K32" s="11">
        <f t="shared" si="2"/>
        <v>5</v>
      </c>
      <c r="L32" s="6">
        <f t="shared" si="3"/>
        <v>87</v>
      </c>
      <c r="M32" s="11">
        <f t="shared" si="0"/>
        <v>0</v>
      </c>
      <c r="N32" s="6">
        <f t="shared" si="4"/>
        <v>102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</v>
      </c>
      <c r="E33" s="6">
        <v>51</v>
      </c>
      <c r="F33" s="6">
        <v>2</v>
      </c>
      <c r="G33" s="6">
        <v>42</v>
      </c>
      <c r="H33" s="6">
        <v>0</v>
      </c>
      <c r="I33" s="6">
        <v>9</v>
      </c>
      <c r="J33" s="6">
        <f t="shared" si="1"/>
        <v>2</v>
      </c>
      <c r="K33" s="11">
        <f t="shared" si="2"/>
        <v>0</v>
      </c>
      <c r="L33" s="6">
        <f t="shared" si="3"/>
        <v>51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-1</v>
      </c>
      <c r="L34" s="6">
        <f t="shared" si="3"/>
        <v>62</v>
      </c>
      <c r="M34" s="11">
        <f t="shared" si="0"/>
        <v>1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86</v>
      </c>
      <c r="F36" s="6">
        <v>0</v>
      </c>
      <c r="G36" s="6">
        <v>76</v>
      </c>
      <c r="H36" s="6">
        <v>1</v>
      </c>
      <c r="I36" s="6">
        <v>10</v>
      </c>
      <c r="J36" s="6">
        <f t="shared" si="1"/>
        <v>1</v>
      </c>
      <c r="K36" s="11">
        <f t="shared" ref="K36:K67" si="5">J36-D36</f>
        <v>0</v>
      </c>
      <c r="L36" s="6">
        <f t="shared" si="3"/>
        <v>86</v>
      </c>
      <c r="M36" s="11">
        <f t="shared" ref="M36:M67" si="6">L36-E36</f>
        <v>0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3</v>
      </c>
      <c r="I40" s="6">
        <v>13</v>
      </c>
      <c r="J40" s="6">
        <f t="shared" si="1"/>
        <v>3</v>
      </c>
      <c r="K40" s="11">
        <f t="shared" si="5"/>
        <v>1</v>
      </c>
      <c r="L40" s="6">
        <f t="shared" si="3"/>
        <v>26</v>
      </c>
      <c r="M40" s="11">
        <f t="shared" si="6"/>
        <v>0</v>
      </c>
      <c r="N40" s="6">
        <f t="shared" si="4"/>
        <v>29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9</v>
      </c>
      <c r="E41" s="6">
        <v>51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-1</v>
      </c>
      <c r="L41" s="6">
        <f t="shared" si="3"/>
        <v>52</v>
      </c>
      <c r="M41" s="11">
        <f t="shared" si="6"/>
        <v>1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31</v>
      </c>
      <c r="E43" s="6">
        <v>370</v>
      </c>
      <c r="F43" s="6">
        <v>25</v>
      </c>
      <c r="G43" s="6">
        <v>323</v>
      </c>
      <c r="H43" s="6">
        <v>8</v>
      </c>
      <c r="I43" s="6">
        <v>47</v>
      </c>
      <c r="J43" s="6">
        <f t="shared" si="1"/>
        <v>33</v>
      </c>
      <c r="K43" s="11">
        <f t="shared" si="5"/>
        <v>2</v>
      </c>
      <c r="L43" s="6">
        <f t="shared" si="3"/>
        <v>370</v>
      </c>
      <c r="M43" s="11">
        <f t="shared" si="6"/>
        <v>0</v>
      </c>
      <c r="N43" s="6">
        <f t="shared" si="4"/>
        <v>403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12</v>
      </c>
      <c r="E44" s="6">
        <v>160</v>
      </c>
      <c r="F44" s="6">
        <v>7</v>
      </c>
      <c r="G44" s="6">
        <v>104</v>
      </c>
      <c r="H44" s="6">
        <v>4</v>
      </c>
      <c r="I44" s="6">
        <v>57</v>
      </c>
      <c r="J44" s="6">
        <f t="shared" si="1"/>
        <v>11</v>
      </c>
      <c r="K44" s="11">
        <f t="shared" si="5"/>
        <v>-1</v>
      </c>
      <c r="L44" s="6">
        <f t="shared" si="3"/>
        <v>161</v>
      </c>
      <c r="M44" s="11">
        <f t="shared" si="6"/>
        <v>1</v>
      </c>
      <c r="N44" s="6">
        <f t="shared" si="4"/>
        <v>172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17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-1</v>
      </c>
      <c r="L48" s="6">
        <f t="shared" si="3"/>
        <v>18</v>
      </c>
      <c r="M48" s="11">
        <f t="shared" si="6"/>
        <v>1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1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34</v>
      </c>
      <c r="E54" s="15">
        <v>483</v>
      </c>
      <c r="F54" s="6">
        <v>13</v>
      </c>
      <c r="G54" s="6">
        <v>298</v>
      </c>
      <c r="H54" s="6">
        <v>17</v>
      </c>
      <c r="I54" s="6">
        <v>189</v>
      </c>
      <c r="J54" s="6">
        <f t="shared" si="1"/>
        <v>30</v>
      </c>
      <c r="K54" s="16">
        <f t="shared" si="5"/>
        <v>-4</v>
      </c>
      <c r="L54" s="15">
        <f t="shared" si="3"/>
        <v>487</v>
      </c>
      <c r="M54" s="16">
        <f t="shared" si="6"/>
        <v>4</v>
      </c>
      <c r="N54" s="15">
        <f t="shared" si="4"/>
        <v>517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5</v>
      </c>
      <c r="G56" s="6">
        <v>41</v>
      </c>
      <c r="H56" s="6">
        <v>2</v>
      </c>
      <c r="I56" s="6">
        <v>8</v>
      </c>
      <c r="J56" s="6">
        <f t="shared" si="1"/>
        <v>7</v>
      </c>
      <c r="K56" s="11">
        <f t="shared" si="5"/>
        <v>2</v>
      </c>
      <c r="L56" s="6">
        <f t="shared" si="3"/>
        <v>49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32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1</v>
      </c>
      <c r="L58" s="6">
        <f t="shared" si="3"/>
        <v>31</v>
      </c>
      <c r="M58" s="11">
        <f t="shared" si="6"/>
        <v>-1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</v>
      </c>
      <c r="E63" s="6">
        <v>96</v>
      </c>
      <c r="F63" s="6">
        <v>4</v>
      </c>
      <c r="G63" s="6">
        <v>83</v>
      </c>
      <c r="H63" s="6">
        <v>0</v>
      </c>
      <c r="I63" s="6">
        <v>15</v>
      </c>
      <c r="J63" s="6">
        <f t="shared" si="1"/>
        <v>4</v>
      </c>
      <c r="K63" s="11">
        <f t="shared" si="5"/>
        <v>-2</v>
      </c>
      <c r="L63" s="6">
        <f t="shared" si="3"/>
        <v>98</v>
      </c>
      <c r="M63" s="11">
        <f t="shared" si="6"/>
        <v>2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0</v>
      </c>
      <c r="L64" s="6">
        <f t="shared" si="3"/>
        <v>261</v>
      </c>
      <c r="M64" s="11">
        <f t="shared" si="6"/>
        <v>0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-1</v>
      </c>
      <c r="L66" s="6">
        <f t="shared" si="3"/>
        <v>17</v>
      </c>
      <c r="M66" s="11">
        <f t="shared" si="6"/>
        <v>1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27</v>
      </c>
      <c r="F70" s="6">
        <v>2</v>
      </c>
      <c r="G70" s="6">
        <v>17</v>
      </c>
      <c r="H70" s="6">
        <v>0</v>
      </c>
      <c r="I70" s="6">
        <v>10</v>
      </c>
      <c r="J70" s="6">
        <f t="shared" si="9"/>
        <v>2</v>
      </c>
      <c r="K70" s="11">
        <f t="shared" si="7"/>
        <v>1</v>
      </c>
      <c r="L70" s="6">
        <f t="shared" si="10"/>
        <v>27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12</v>
      </c>
      <c r="E73" s="6">
        <v>94</v>
      </c>
      <c r="F73" s="6">
        <v>11</v>
      </c>
      <c r="G73" s="6">
        <v>90</v>
      </c>
      <c r="H73" s="6">
        <v>2</v>
      </c>
      <c r="I73" s="6">
        <v>4</v>
      </c>
      <c r="J73" s="6">
        <f t="shared" si="9"/>
        <v>13</v>
      </c>
      <c r="K73" s="11">
        <f t="shared" si="7"/>
        <v>1</v>
      </c>
      <c r="L73" s="6">
        <f t="shared" si="10"/>
        <v>94</v>
      </c>
      <c r="M73" s="11">
        <f t="shared" si="8"/>
        <v>0</v>
      </c>
      <c r="N73" s="6">
        <f t="shared" si="11"/>
        <v>107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14</v>
      </c>
      <c r="E75" s="6">
        <v>109</v>
      </c>
      <c r="F75" s="6">
        <v>9</v>
      </c>
      <c r="G75" s="6">
        <v>58</v>
      </c>
      <c r="H75" s="6">
        <v>4</v>
      </c>
      <c r="I75" s="6">
        <v>52</v>
      </c>
      <c r="J75" s="6">
        <f t="shared" si="9"/>
        <v>13</v>
      </c>
      <c r="K75" s="11">
        <f t="shared" si="7"/>
        <v>-1</v>
      </c>
      <c r="L75" s="6">
        <f t="shared" si="10"/>
        <v>110</v>
      </c>
      <c r="M75" s="11">
        <f t="shared" si="8"/>
        <v>1</v>
      </c>
      <c r="N75" s="6">
        <f t="shared" si="11"/>
        <v>123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9</v>
      </c>
      <c r="E79" s="6">
        <v>48</v>
      </c>
      <c r="F79" s="6">
        <v>6</v>
      </c>
      <c r="G79" s="6">
        <v>37</v>
      </c>
      <c r="H79" s="6">
        <v>3</v>
      </c>
      <c r="I79" s="6">
        <v>11</v>
      </c>
      <c r="J79" s="6">
        <f t="shared" si="9"/>
        <v>9</v>
      </c>
      <c r="K79" s="11">
        <f t="shared" si="7"/>
        <v>0</v>
      </c>
      <c r="L79" s="6">
        <f t="shared" si="10"/>
        <v>48</v>
      </c>
      <c r="M79" s="11">
        <f t="shared" si="8"/>
        <v>0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4</v>
      </c>
      <c r="E81" s="6">
        <v>62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-1</v>
      </c>
      <c r="L81" s="6">
        <f t="shared" si="10"/>
        <v>63</v>
      </c>
      <c r="M81" s="11">
        <f t="shared" si="8"/>
        <v>1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</v>
      </c>
      <c r="E82" s="6">
        <v>70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-1</v>
      </c>
      <c r="L82" s="6">
        <f t="shared" si="10"/>
        <v>71</v>
      </c>
      <c r="M82" s="11">
        <f t="shared" si="8"/>
        <v>1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9</v>
      </c>
      <c r="E83" s="6">
        <v>47</v>
      </c>
      <c r="F83" s="6">
        <v>8</v>
      </c>
      <c r="G83" s="6">
        <v>41</v>
      </c>
      <c r="H83" s="6">
        <v>1</v>
      </c>
      <c r="I83" s="6">
        <v>6</v>
      </c>
      <c r="J83" s="6">
        <f t="shared" si="9"/>
        <v>9</v>
      </c>
      <c r="K83" s="11">
        <f t="shared" si="7"/>
        <v>0</v>
      </c>
      <c r="L83" s="6">
        <f t="shared" si="10"/>
        <v>47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-2</v>
      </c>
      <c r="L84" s="6">
        <f t="shared" si="10"/>
        <v>49</v>
      </c>
      <c r="M84" s="11">
        <f t="shared" si="8"/>
        <v>2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-1</v>
      </c>
      <c r="L87" s="6">
        <f t="shared" si="10"/>
        <v>113</v>
      </c>
      <c r="M87" s="11">
        <f t="shared" si="8"/>
        <v>2</v>
      </c>
      <c r="N87" s="6">
        <f t="shared" si="11"/>
        <v>114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10</v>
      </c>
      <c r="G91" s="6">
        <v>172</v>
      </c>
      <c r="H91" s="6">
        <v>0</v>
      </c>
      <c r="I91" s="6">
        <v>14</v>
      </c>
      <c r="J91" s="6">
        <f t="shared" si="9"/>
        <v>10</v>
      </c>
      <c r="K91" s="11">
        <f t="shared" si="7"/>
        <v>0</v>
      </c>
      <c r="L91" s="6">
        <f t="shared" si="10"/>
        <v>186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-1</v>
      </c>
      <c r="L93" s="6">
        <f t="shared" si="10"/>
        <v>8</v>
      </c>
      <c r="M93" s="11">
        <f t="shared" si="8"/>
        <v>1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32</v>
      </c>
      <c r="F94" s="6">
        <v>0</v>
      </c>
      <c r="G94" s="6">
        <v>20</v>
      </c>
      <c r="H94" s="6">
        <v>5</v>
      </c>
      <c r="I94" s="6">
        <v>13</v>
      </c>
      <c r="J94" s="6">
        <f t="shared" si="9"/>
        <v>5</v>
      </c>
      <c r="K94" s="11">
        <f t="shared" si="7"/>
        <v>-1</v>
      </c>
      <c r="L94" s="6">
        <f t="shared" si="10"/>
        <v>33</v>
      </c>
      <c r="M94" s="11">
        <f t="shared" si="8"/>
        <v>1</v>
      </c>
      <c r="N94" s="6">
        <f t="shared" si="11"/>
        <v>38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3</v>
      </c>
      <c r="J96" s="6">
        <f t="shared" si="9"/>
        <v>1</v>
      </c>
      <c r="K96" s="11">
        <f t="shared" si="7"/>
        <v>1</v>
      </c>
      <c r="L96" s="6">
        <f t="shared" si="10"/>
        <v>3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2</v>
      </c>
      <c r="G97" s="6">
        <v>9</v>
      </c>
      <c r="H97" s="6">
        <v>0</v>
      </c>
      <c r="I97" s="6">
        <v>3</v>
      </c>
      <c r="J97" s="6">
        <f t="shared" si="9"/>
        <v>2</v>
      </c>
      <c r="K97" s="11">
        <f t="shared" si="7"/>
        <v>-1</v>
      </c>
      <c r="L97" s="6">
        <f t="shared" si="10"/>
        <v>12</v>
      </c>
      <c r="M97" s="11">
        <f t="shared" si="8"/>
        <v>1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8</v>
      </c>
      <c r="E98" s="6">
        <v>116</v>
      </c>
      <c r="F98" s="6">
        <v>6</v>
      </c>
      <c r="G98" s="6">
        <v>92</v>
      </c>
      <c r="H98" s="6">
        <v>2</v>
      </c>
      <c r="I98" s="6">
        <v>24</v>
      </c>
      <c r="J98" s="6">
        <f t="shared" si="9"/>
        <v>8</v>
      </c>
      <c r="K98" s="11">
        <f t="shared" si="7"/>
        <v>0</v>
      </c>
      <c r="L98" s="6">
        <f t="shared" si="10"/>
        <v>116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7</v>
      </c>
      <c r="E100" s="6">
        <v>49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-1</v>
      </c>
      <c r="L100" s="6">
        <f t="shared" si="10"/>
        <v>51</v>
      </c>
      <c r="M100" s="11">
        <f t="shared" ref="M100:M120" si="13">L100-E100</f>
        <v>2</v>
      </c>
      <c r="N100" s="6">
        <f t="shared" si="11"/>
        <v>57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-2</v>
      </c>
      <c r="L107" s="6">
        <f t="shared" si="10"/>
        <v>42</v>
      </c>
      <c r="M107" s="11">
        <f t="shared" si="13"/>
        <v>2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1</v>
      </c>
      <c r="I108" s="6">
        <v>4</v>
      </c>
      <c r="J108" s="6">
        <f t="shared" si="9"/>
        <v>12</v>
      </c>
      <c r="K108" s="11">
        <f t="shared" si="12"/>
        <v>-1</v>
      </c>
      <c r="L108" s="6">
        <f t="shared" si="10"/>
        <v>69</v>
      </c>
      <c r="M108" s="11">
        <f t="shared" si="13"/>
        <v>1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24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248</v>
      </c>
      <c r="E120" s="6">
        <v>682</v>
      </c>
      <c r="F120" s="6">
        <v>8</v>
      </c>
      <c r="G120" s="6">
        <v>448</v>
      </c>
      <c r="H120" s="6">
        <v>236</v>
      </c>
      <c r="I120" s="6">
        <v>263</v>
      </c>
      <c r="J120" s="6">
        <f>+H120+F120</f>
        <v>244</v>
      </c>
      <c r="K120" s="11">
        <f t="shared" si="12"/>
        <v>-4</v>
      </c>
      <c r="L120" s="6">
        <f t="shared" si="10"/>
        <v>711</v>
      </c>
      <c r="M120" s="11">
        <f t="shared" si="13"/>
        <v>29</v>
      </c>
      <c r="N120" s="6">
        <f t="shared" si="11"/>
        <v>955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933</v>
      </c>
      <c r="E121" s="10">
        <f>SUM(E4:E120)</f>
        <v>9756</v>
      </c>
      <c r="F121" s="10">
        <f>SUM(F4:F119)+F120</f>
        <v>479</v>
      </c>
      <c r="G121" s="10">
        <f>SUM(G4:G119)+G120</f>
        <v>7859</v>
      </c>
      <c r="H121" s="10">
        <f>SUM(H4:H119)+H120</f>
        <v>421</v>
      </c>
      <c r="I121" s="10">
        <f>SUM(I4:I119)+I120</f>
        <v>1968</v>
      </c>
      <c r="J121" s="10">
        <f>SUM(J4:J119)+J120</f>
        <v>900</v>
      </c>
      <c r="K121" s="13">
        <f t="shared" ref="K121:M121" si="14">SUM(K4:K119)+K120</f>
        <v>-33</v>
      </c>
      <c r="L121" s="10">
        <f t="shared" si="14"/>
        <v>9827</v>
      </c>
      <c r="M121" s="13">
        <f t="shared" si="14"/>
        <v>71</v>
      </c>
      <c r="N121" s="10">
        <f>SUM(N4:N119)+N120</f>
        <v>10727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2020-05-20T10:58:10Z</dcterms:modified>
</cp:coreProperties>
</file>